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roeplan-my.sharepoint.com/personal/mpprojects_monroeplan_com/Documents/Projects/Health Equity Impact Assessments/Glens Falls/Glens Falls Advanced Imaging/GIS Workspace/"/>
    </mc:Choice>
  </mc:AlternateContent>
  <xr:revisionPtr revIDLastSave="78" documentId="13_ncr:1_{D283F0DF-7E1C-4954-AF2A-1A3A75977594}" xr6:coauthVersionLast="47" xr6:coauthVersionMax="47" xr10:uidLastSave="{745A1D62-D766-495E-B943-9C1B77007E73}"/>
  <bookViews>
    <workbookView xWindow="-120" yWindow="-120" windowWidth="29040" windowHeight="15720" xr2:uid="{989B27A1-4061-4EAF-915A-F65DE2134667}"/>
  </bookViews>
  <sheets>
    <sheet name="scopingsheet2" sheetId="3" r:id="rId1"/>
    <sheet name="template" sheetId="4" r:id="rId2"/>
  </sheets>
  <definedNames>
    <definedName name="ExternalData_1" localSheetId="0" hidden="1">scopingsheet2!$A$1:$O$13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3" l="1"/>
  <c r="N14" i="3" s="1"/>
  <c r="A3" i="3"/>
  <c r="A4" i="3"/>
  <c r="A5" i="3"/>
  <c r="A6" i="3"/>
  <c r="A7" i="3"/>
  <c r="A8" i="3"/>
  <c r="A9" i="3"/>
  <c r="A10" i="3"/>
  <c r="A11" i="3"/>
  <c r="A12" i="3"/>
  <c r="A13" i="3"/>
  <c r="A2" i="3"/>
  <c r="A2" i="4"/>
  <c r="N3" i="4"/>
  <c r="L3" i="4"/>
  <c r="J3" i="4"/>
  <c r="H3" i="4"/>
  <c r="D3" i="4"/>
  <c r="C3" i="4"/>
  <c r="L14" i="3" l="1"/>
  <c r="D14" i="3"/>
  <c r="H14" i="3"/>
  <c r="J1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5DAF24-3F40-4C7E-AAB1-DBF0A0156F5B}" keepAlive="1" name="Query - scopingsheet2" description="Connection to the 'scopingsheet2' query in the workbook." type="5" refreshedVersion="8" background="1" saveData="1">
    <dbPr connection="Provider=Microsoft.Mashup.OleDb.1;Data Source=$Workbook$;Location=scopingsheet2;Extended Properties=&quot;&quot;" command="SELECT * FROM [scopingsheet2]"/>
  </connection>
</connections>
</file>

<file path=xl/sharedStrings.xml><?xml version="1.0" encoding="utf-8"?>
<sst xmlns="http://schemas.openxmlformats.org/spreadsheetml/2006/main" count="44" uniqueCount="22">
  <si>
    <t>GEO_ID</t>
  </si>
  <si>
    <t>ZCTA5CE20</t>
  </si>
  <si>
    <t>dp03_0119pe</t>
  </si>
  <si>
    <t>dp03_0119pm</t>
  </si>
  <si>
    <t>dp03_0062e</t>
  </si>
  <si>
    <t>dp03_0062m</t>
  </si>
  <si>
    <t>dp03_0074pe</t>
  </si>
  <si>
    <t>dp03_0074pm</t>
  </si>
  <si>
    <t>dp03_0005pe</t>
  </si>
  <si>
    <t>dp03_0005pm</t>
  </si>
  <si>
    <t>dp02_0067pe</t>
  </si>
  <si>
    <t>dp02_0067pm</t>
  </si>
  <si>
    <t>dp04_0058pe</t>
  </si>
  <si>
    <t>dp04_0058pm</t>
  </si>
  <si>
    <t>Below Poverty Level</t>
  </si>
  <si>
    <t>Median Household Income</t>
  </si>
  <si>
    <t>Food Stamp/SNAP Benefits</t>
  </si>
  <si>
    <t>Unemployment</t>
  </si>
  <si>
    <t>High School Education</t>
  </si>
  <si>
    <t>No Vehicles Available</t>
  </si>
  <si>
    <t>Summary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</si>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</sst>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3" borderId="0" xfId="0" applyFill="1"/>
  </cellXfs>
  <cellStyles count="1">
    <cellStyle name="Normal" xfId="0" builtinId="0"/>
  </cellStyles>
  <dxfs count="17">
    <dxf>
      <fill>
        <patternFill patternType="solid">
          <fgColor indexed="64"/>
          <bgColor rgb="FFFFFF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1EB5571-101E-4E8D-A06B-6D54980FBC16}" autoFormatId="16" applyNumberFormats="0" applyBorderFormats="0" applyFontFormats="0" applyPatternFormats="0" applyAlignmentFormats="0" applyWidthHeightFormats="0">
  <queryTableRefresh nextId="16">
    <queryTableFields count="15">
      <queryTableField id="1" name="GEO_ID" tableColumnId="1"/>
      <queryTableField id="2" name="ZCTA5CE20" tableColumnId="2"/>
      <queryTableField id="3" name="dp05_0001e" tableColumnId="3"/>
      <queryTableField id="4" name="dp03_0119pe" tableColumnId="4"/>
      <queryTableField id="5" name="dp03_0119pm" tableColumnId="5"/>
      <queryTableField id="6" name="dp03_0062e" tableColumnId="6"/>
      <queryTableField id="7" name="dp03_0062m" tableColumnId="7"/>
      <queryTableField id="8" name="dp03_0074pe" tableColumnId="8"/>
      <queryTableField id="9" name="dp03_0074pm" tableColumnId="9"/>
      <queryTableField id="10" name="dp03_0005pe" tableColumnId="10"/>
      <queryTableField id="11" name="dp03_0005pm" tableColumnId="11"/>
      <queryTableField id="12" name="dp02_0067pe" tableColumnId="12"/>
      <queryTableField id="13" name="dp02_0067pm" tableColumnId="13"/>
      <queryTableField id="14" name="dp04_0058pe" tableColumnId="14"/>
      <queryTableField id="15" name="dp04_0058pm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D46DB-6867-415B-ADEE-5B6E8A725F4D}" name="scopingsheet2" displayName="scopingsheet2" ref="A1:O13" tableType="queryTable" totalsRowShown="0" dataDxfId="16">
  <autoFilter ref="A1:O13" xr:uid="{CF3D46DB-6867-415B-ADEE-5B6E8A725F4D}"/>
  <sortState xmlns:xlrd2="http://schemas.microsoft.com/office/spreadsheetml/2017/richdata2" ref="A2:O13">
    <sortCondition ref="B1:B13"/>
  </sortState>
  <tableColumns count="15">
    <tableColumn id="1" xr3:uid="{2B0A5046-DCC5-489D-824A-503F07D111A3}" uniqueName="1" name="GEO_ID" queryTableFieldId="1" dataDxfId="15"/>
    <tableColumn id="2" xr3:uid="{00898E4D-EC15-4D2B-9F4D-D1FB3A6D0D98}" uniqueName="2" name="ZCTA5CE20" queryTableFieldId="2" dataDxfId="14"/>
    <tableColumn id="3" xr3:uid="{0C4E0E41-EB20-4AEB-9455-5A3921D150ED}" uniqueName="3" name="Population" queryTableFieldId="3" dataDxfId="13"/>
    <tableColumn id="4" xr3:uid="{A266E207-7541-437E-8336-CF0F1A3A2727}" uniqueName="4" name="dp03_0119pe" queryTableFieldId="4" dataDxfId="12"/>
    <tableColumn id="5" xr3:uid="{CC0D7E3A-6749-4CA7-91FE-08486453DB6C}" uniqueName="5" name="dp03_0119pm" queryTableFieldId="5" dataDxfId="11"/>
    <tableColumn id="6" xr3:uid="{487D5AFC-2FBD-4218-91B6-3416BC4605E2}" uniqueName="6" name="dp03_0062e" queryTableFieldId="6" dataDxfId="10"/>
    <tableColumn id="7" xr3:uid="{F9C872C2-B798-4558-9D5F-B661246BD494}" uniqueName="7" name="dp03_0062m" queryTableFieldId="7" dataDxfId="9"/>
    <tableColumn id="8" xr3:uid="{E79B1556-0A55-4112-89BE-C945FEAEA3A6}" uniqueName="8" name="dp03_0074pe" queryTableFieldId="8" dataDxfId="8"/>
    <tableColumn id="9" xr3:uid="{EBA87437-95DF-4C16-A142-7F41FAD1B120}" uniqueName="9" name="dp03_0074pm" queryTableFieldId="9" dataDxfId="7"/>
    <tableColumn id="10" xr3:uid="{05F3E564-2C6F-4957-A2C3-B99FE39D2839}" uniqueName="10" name="dp03_0005pe" queryTableFieldId="10" dataDxfId="6"/>
    <tableColumn id="11" xr3:uid="{DAD77DED-0808-40A4-86D2-838528729351}" uniqueName="11" name="dp03_0005pm" queryTableFieldId="11" dataDxfId="5"/>
    <tableColumn id="12" xr3:uid="{D37583CB-3778-496C-876F-4C834C632C2D}" uniqueName="12" name="dp02_0067pe" queryTableFieldId="12" dataDxfId="4"/>
    <tableColumn id="13" xr3:uid="{29D86F6A-A075-4300-8FE0-2F6D04D8DB8C}" uniqueName="13" name="dp02_0067pm" queryTableFieldId="13" dataDxfId="3"/>
    <tableColumn id="14" xr3:uid="{C8E7232C-8D39-43A7-92B8-C427BD338C3E}" uniqueName="14" name="dp04_0058pe" queryTableFieldId="14" dataDxfId="2"/>
    <tableColumn id="15" xr3:uid="{2858879B-9148-44CE-BAF5-31889AB1CA1F}" uniqueName="15" name="dp04_0058pm" queryTableFieldId="15" dataDxfId="1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34F5A5-CF0A-44FD-9B80-705E0BDA00C8}" name="scopingsheet23" displayName="scopingsheet23" ref="A1:O3" totalsRowShown="0">
  <autoFilter ref="A1:O3" xr:uid="{CF3D46DB-6867-415B-ADEE-5B6E8A725F4D}"/>
  <sortState xmlns:xlrd2="http://schemas.microsoft.com/office/spreadsheetml/2017/richdata2" ref="A2:O2">
    <sortCondition ref="B1:B2"/>
  </sortState>
  <tableColumns count="15">
    <tableColumn id="1" xr3:uid="{538BB3A4-CF77-4E57-BA04-B27CF27629C7}" name="GEO_ID"/>
    <tableColumn id="2" xr3:uid="{1DCDCB6A-27B3-45DD-87B1-537BDCDA9E1F}" name="ZCTA5CE20"/>
    <tableColumn id="3" xr3:uid="{DEEFD004-5093-4719-9195-F6E3374F1DE9}" name="Population"/>
    <tableColumn id="4" xr3:uid="{B3680D69-7762-42F8-8FC2-8E271785B130}" name="dp03_0119pe"/>
    <tableColumn id="5" xr3:uid="{546063F5-7454-49D4-BDC4-FAD3564517E9}" name="dp03_0119pm"/>
    <tableColumn id="6" xr3:uid="{1EC60353-A31A-47B9-A23B-BA83273ABCC2}" name="dp03_0062e"/>
    <tableColumn id="7" xr3:uid="{F7A3BE83-8AD6-4FB8-8BF1-F737181AE5AA}" name="dp03_0062m"/>
    <tableColumn id="8" xr3:uid="{4A2A2C6F-03EB-4A72-92B5-B9575022C741}" name="dp03_0074pe" dataDxfId="0"/>
    <tableColumn id="9" xr3:uid="{54C99A3F-7B8D-4024-A8DC-382DE63280FC}" name="dp03_0074pm"/>
    <tableColumn id="10" xr3:uid="{DF7CAC2B-9E75-4907-9AE0-5DC8CBAE97B4}" name="dp03_0005pe"/>
    <tableColumn id="11" xr3:uid="{2CF56C0F-765F-4670-AE62-EB10AE5FA43B}" name="dp03_0005pm"/>
    <tableColumn id="12" xr3:uid="{03C8B4F8-D24E-49CB-9DE1-736C97F0671D}" name="dp02_0067pe"/>
    <tableColumn id="13" xr3:uid="{C7C02812-A527-4C15-ACB8-2D500870830C}" name="dp02_0067pm"/>
    <tableColumn id="14" xr3:uid="{B8876601-C2C3-4D13-98BD-9CC5C5E4E1B8}" name="dp04_0058pe"/>
    <tableColumn id="15" xr3:uid="{744BD5A2-83DD-428C-A7CD-7ED179F88A3C}" name="dp04_0058pm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3819A-0A95-4DB4-AA0C-1CF11C7923E3}">
  <dimension ref="A1:O14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I25" sqref="I25"/>
    </sheetView>
  </sheetViews>
  <sheetFormatPr defaultRowHeight="15" x14ac:dyDescent="0.25"/>
  <cols>
    <col min="1" max="1" width="17" customWidth="1"/>
    <col min="2" max="2" width="12.85546875" bestFit="1" customWidth="1"/>
    <col min="3" max="3" width="13.7109375" bestFit="1" customWidth="1"/>
    <col min="4" max="4" width="14.85546875" bestFit="1" customWidth="1"/>
    <col min="5" max="5" width="15.5703125" bestFit="1" customWidth="1"/>
    <col min="6" max="6" width="13.7109375" bestFit="1" customWidth="1"/>
    <col min="7" max="7" width="14.28515625" bestFit="1" customWidth="1"/>
    <col min="8" max="8" width="14.85546875" bestFit="1" customWidth="1"/>
    <col min="9" max="9" width="15.5703125" bestFit="1" customWidth="1"/>
    <col min="10" max="10" width="14.85546875" bestFit="1" customWidth="1"/>
    <col min="11" max="11" width="15.5703125" bestFit="1" customWidth="1"/>
    <col min="12" max="12" width="14.85546875" bestFit="1" customWidth="1"/>
    <col min="13" max="13" width="15.5703125" bestFit="1" customWidth="1"/>
    <col min="14" max="14" width="14.85546875" bestFit="1" customWidth="1"/>
    <col min="15" max="15" width="15.5703125" bestFit="1" customWidth="1"/>
  </cols>
  <sheetData>
    <row r="1" spans="1:15" x14ac:dyDescent="0.25">
      <c r="A1" t="s">
        <v>0</v>
      </c>
      <c r="B1" t="s">
        <v>1</v>
      </c>
      <c r="C1" t="s">
        <v>21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tr">
        <f>_xlfn.CONCAT("860Z200US",B2)</f>
        <v>860Z200US</v>
      </c>
      <c r="B2" s="1"/>
      <c r="C2" s="1"/>
      <c r="D2" s="1" t="s">
        <v>14</v>
      </c>
      <c r="E2" s="1"/>
      <c r="F2" s="1" t="s">
        <v>15</v>
      </c>
      <c r="G2" s="1"/>
      <c r="H2" s="1" t="s">
        <v>16</v>
      </c>
      <c r="I2" s="1"/>
      <c r="J2" s="1" t="s">
        <v>17</v>
      </c>
      <c r="K2" s="1"/>
      <c r="L2" s="1" t="s">
        <v>18</v>
      </c>
      <c r="M2" s="1"/>
      <c r="N2" s="1" t="s">
        <v>19</v>
      </c>
      <c r="O2" s="1"/>
    </row>
    <row r="3" spans="1:15" x14ac:dyDescent="0.25">
      <c r="A3" t="str">
        <f t="shared" ref="A3:A13" si="0">_xlfn.CONCAT("860Z200US",B3)</f>
        <v>860Z200US12828</v>
      </c>
      <c r="B3">
        <v>12828</v>
      </c>
      <c r="C3">
        <v>9590</v>
      </c>
      <c r="D3">
        <v>8.3000000000000007</v>
      </c>
      <c r="E3">
        <v>5.4</v>
      </c>
      <c r="F3">
        <v>71339</v>
      </c>
      <c r="G3">
        <v>8494</v>
      </c>
      <c r="H3">
        <v>12.5</v>
      </c>
      <c r="I3">
        <v>5.3</v>
      </c>
      <c r="J3">
        <v>0.4</v>
      </c>
      <c r="K3">
        <v>0.5</v>
      </c>
      <c r="L3" s="2">
        <v>89.4</v>
      </c>
      <c r="M3">
        <v>3.8</v>
      </c>
      <c r="N3">
        <v>6.7</v>
      </c>
      <c r="O3">
        <v>2.8</v>
      </c>
    </row>
    <row r="4" spans="1:15" x14ac:dyDescent="0.25">
      <c r="A4" t="str">
        <f t="shared" si="0"/>
        <v>860Z200US12827</v>
      </c>
      <c r="B4">
        <v>12827</v>
      </c>
      <c r="C4">
        <v>3673</v>
      </c>
      <c r="D4">
        <v>3.8</v>
      </c>
      <c r="E4">
        <v>2.9</v>
      </c>
      <c r="F4">
        <v>80705</v>
      </c>
      <c r="G4">
        <v>3989</v>
      </c>
      <c r="H4">
        <v>6.2</v>
      </c>
      <c r="I4">
        <v>2.7</v>
      </c>
      <c r="J4">
        <v>2.4</v>
      </c>
      <c r="K4">
        <v>2</v>
      </c>
      <c r="L4">
        <v>93.1</v>
      </c>
      <c r="M4">
        <v>2.7</v>
      </c>
      <c r="N4">
        <v>2.4</v>
      </c>
      <c r="O4">
        <v>2.1</v>
      </c>
    </row>
    <row r="5" spans="1:15" x14ac:dyDescent="0.25">
      <c r="A5" t="str">
        <f t="shared" si="0"/>
        <v>860Z200US12887</v>
      </c>
      <c r="B5">
        <v>12887</v>
      </c>
      <c r="C5">
        <v>4720</v>
      </c>
      <c r="D5" s="2">
        <v>11.4</v>
      </c>
      <c r="E5">
        <v>4.7</v>
      </c>
      <c r="F5">
        <v>61094</v>
      </c>
      <c r="G5">
        <v>15432</v>
      </c>
      <c r="H5">
        <v>11.4</v>
      </c>
      <c r="I5">
        <v>4.4000000000000004</v>
      </c>
      <c r="J5">
        <v>3.5</v>
      </c>
      <c r="K5">
        <v>2.2000000000000002</v>
      </c>
      <c r="L5" s="2">
        <v>85.3</v>
      </c>
      <c r="M5">
        <v>8.3000000000000007</v>
      </c>
      <c r="N5" s="2">
        <v>10</v>
      </c>
      <c r="O5">
        <v>4.5</v>
      </c>
    </row>
    <row r="6" spans="1:15" x14ac:dyDescent="0.25">
      <c r="A6" t="str">
        <f t="shared" si="0"/>
        <v>860Z200US12832</v>
      </c>
      <c r="B6">
        <v>12832</v>
      </c>
      <c r="C6">
        <v>6486</v>
      </c>
      <c r="D6">
        <v>10</v>
      </c>
      <c r="E6">
        <v>5.7</v>
      </c>
      <c r="F6">
        <v>64256</v>
      </c>
      <c r="G6">
        <v>9485</v>
      </c>
      <c r="H6" s="2">
        <v>17.1999999999999</v>
      </c>
      <c r="I6">
        <v>7</v>
      </c>
      <c r="J6">
        <v>1.2</v>
      </c>
      <c r="K6">
        <v>0.7</v>
      </c>
      <c r="L6">
        <v>90.1</v>
      </c>
      <c r="M6">
        <v>3.8</v>
      </c>
      <c r="N6">
        <v>8.4</v>
      </c>
      <c r="O6">
        <v>4.5</v>
      </c>
    </row>
    <row r="7" spans="1:15" x14ac:dyDescent="0.25">
      <c r="A7" t="str">
        <f t="shared" si="0"/>
        <v>860Z200US12803</v>
      </c>
      <c r="B7">
        <v>12803</v>
      </c>
      <c r="C7">
        <v>8828</v>
      </c>
      <c r="D7">
        <v>9.3000000000000007</v>
      </c>
      <c r="E7">
        <v>6.3</v>
      </c>
      <c r="F7">
        <v>84074</v>
      </c>
      <c r="G7">
        <v>18215</v>
      </c>
      <c r="H7">
        <v>11.6</v>
      </c>
      <c r="I7">
        <v>3.9</v>
      </c>
      <c r="J7">
        <v>3.7</v>
      </c>
      <c r="K7">
        <v>1.7</v>
      </c>
      <c r="L7">
        <v>92.6</v>
      </c>
      <c r="M7">
        <v>2.7</v>
      </c>
      <c r="N7">
        <v>5.4</v>
      </c>
      <c r="O7">
        <v>2.6</v>
      </c>
    </row>
    <row r="8" spans="1:15" x14ac:dyDescent="0.25">
      <c r="A8" t="str">
        <f t="shared" si="0"/>
        <v>860Z200US12809</v>
      </c>
      <c r="B8">
        <v>12809</v>
      </c>
      <c r="C8">
        <v>3612</v>
      </c>
      <c r="D8">
        <v>9.4</v>
      </c>
      <c r="E8">
        <v>6.5</v>
      </c>
      <c r="F8">
        <v>63750</v>
      </c>
      <c r="G8">
        <v>18265</v>
      </c>
      <c r="H8">
        <v>8.9</v>
      </c>
      <c r="I8">
        <v>5.8</v>
      </c>
      <c r="J8">
        <v>2.6</v>
      </c>
      <c r="K8">
        <v>2.2999999999999998</v>
      </c>
      <c r="L8">
        <v>90.9</v>
      </c>
      <c r="M8">
        <v>3.6</v>
      </c>
      <c r="N8">
        <v>7.6</v>
      </c>
      <c r="O8">
        <v>5.0999999999999996</v>
      </c>
    </row>
    <row r="9" spans="1:15" x14ac:dyDescent="0.25">
      <c r="A9" t="str">
        <f t="shared" si="0"/>
        <v>860Z200US12831</v>
      </c>
      <c r="B9">
        <v>12831</v>
      </c>
      <c r="C9">
        <v>18318</v>
      </c>
      <c r="D9">
        <v>2.6</v>
      </c>
      <c r="E9">
        <v>2.2999999999999998</v>
      </c>
      <c r="F9">
        <v>97990</v>
      </c>
      <c r="G9">
        <v>12984</v>
      </c>
      <c r="H9">
        <v>5.7</v>
      </c>
      <c r="I9">
        <v>2.2999999999999998</v>
      </c>
      <c r="J9">
        <v>3</v>
      </c>
      <c r="K9">
        <v>1.2</v>
      </c>
      <c r="L9">
        <v>93.8</v>
      </c>
      <c r="M9">
        <v>2.4</v>
      </c>
      <c r="N9">
        <v>5</v>
      </c>
      <c r="O9">
        <v>3</v>
      </c>
    </row>
    <row r="10" spans="1:15" x14ac:dyDescent="0.25">
      <c r="A10" t="str">
        <f t="shared" si="0"/>
        <v>860Z200US12839</v>
      </c>
      <c r="B10">
        <v>12839</v>
      </c>
      <c r="C10">
        <v>13764</v>
      </c>
      <c r="D10">
        <v>10.1</v>
      </c>
      <c r="E10">
        <v>4.8</v>
      </c>
      <c r="F10">
        <v>62035</v>
      </c>
      <c r="G10">
        <v>8636</v>
      </c>
      <c r="H10" s="2">
        <v>18.600000000000001</v>
      </c>
      <c r="I10">
        <v>4.5</v>
      </c>
      <c r="J10" s="2">
        <v>5.2</v>
      </c>
      <c r="K10">
        <v>2.4</v>
      </c>
      <c r="L10" s="2">
        <v>89.5</v>
      </c>
      <c r="M10">
        <v>2.7</v>
      </c>
      <c r="N10">
        <v>15</v>
      </c>
      <c r="O10">
        <v>5.5</v>
      </c>
    </row>
    <row r="11" spans="1:15" x14ac:dyDescent="0.25">
      <c r="A11" t="str">
        <f t="shared" si="0"/>
        <v>860Z200US12801</v>
      </c>
      <c r="B11">
        <v>12801</v>
      </c>
      <c r="C11">
        <v>14754</v>
      </c>
      <c r="D11">
        <v>6.3</v>
      </c>
      <c r="E11">
        <v>2</v>
      </c>
      <c r="F11">
        <v>64665</v>
      </c>
      <c r="G11">
        <v>4119</v>
      </c>
      <c r="H11" s="2">
        <v>15.5</v>
      </c>
      <c r="I11">
        <v>3</v>
      </c>
      <c r="J11">
        <v>3.8</v>
      </c>
      <c r="K11">
        <v>1</v>
      </c>
      <c r="L11" s="2">
        <v>88.8</v>
      </c>
      <c r="M11">
        <v>1.8</v>
      </c>
      <c r="N11" s="2">
        <v>15.2</v>
      </c>
      <c r="O11">
        <v>3.3</v>
      </c>
    </row>
    <row r="12" spans="1:15" x14ac:dyDescent="0.25">
      <c r="A12" t="str">
        <f t="shared" si="0"/>
        <v>860Z200US12804</v>
      </c>
      <c r="B12">
        <v>12804</v>
      </c>
      <c r="C12">
        <v>27805</v>
      </c>
      <c r="D12">
        <v>4.5999999999999996</v>
      </c>
      <c r="E12">
        <v>1.6</v>
      </c>
      <c r="F12">
        <v>87589</v>
      </c>
      <c r="G12">
        <v>5929</v>
      </c>
      <c r="H12">
        <v>8</v>
      </c>
      <c r="I12">
        <v>1.8</v>
      </c>
      <c r="J12">
        <v>2.6</v>
      </c>
      <c r="K12">
        <v>1.2</v>
      </c>
      <c r="L12">
        <v>94.2</v>
      </c>
      <c r="M12">
        <v>1.7</v>
      </c>
      <c r="N12">
        <v>6</v>
      </c>
      <c r="O12">
        <v>2</v>
      </c>
    </row>
    <row r="13" spans="1:15" x14ac:dyDescent="0.25">
      <c r="A13" t="str">
        <f t="shared" si="0"/>
        <v>860Z200US12845</v>
      </c>
      <c r="B13">
        <v>12845</v>
      </c>
      <c r="C13">
        <v>4573</v>
      </c>
      <c r="D13">
        <v>3</v>
      </c>
      <c r="E13">
        <v>2.4</v>
      </c>
      <c r="F13">
        <v>90625</v>
      </c>
      <c r="G13">
        <v>15926</v>
      </c>
      <c r="H13">
        <v>4.8</v>
      </c>
      <c r="I13">
        <v>3.3</v>
      </c>
      <c r="J13">
        <v>0.9</v>
      </c>
      <c r="K13">
        <v>0.7</v>
      </c>
      <c r="L13">
        <v>93.9</v>
      </c>
      <c r="M13">
        <v>2.1</v>
      </c>
      <c r="N13">
        <v>4.7</v>
      </c>
      <c r="O13">
        <v>2.9</v>
      </c>
    </row>
    <row r="14" spans="1:15" x14ac:dyDescent="0.25">
      <c r="A14" t="s">
        <v>20</v>
      </c>
      <c r="C14">
        <f>SUM(C3:C13)</f>
        <v>116123</v>
      </c>
      <c r="D14">
        <f>ROUND(SUMPRODUCT(D3:D13,$C3:$C13)/$C$14,1)</f>
        <v>6.5</v>
      </c>
      <c r="H14">
        <f>ROUND(SUMPRODUCT(H3:H13,$C3:$C13)/$C$14,1)</f>
        <v>11</v>
      </c>
      <c r="J14">
        <f>ROUND(SUMPRODUCT(J3:J13,$C3:$C13)/$C$14,1)</f>
        <v>2.9</v>
      </c>
      <c r="L14">
        <f>ROUND(SUMPRODUCT(L3:L13,$C3:$C13)/$C$14,1)</f>
        <v>91.6</v>
      </c>
      <c r="N14">
        <f>ROUND(SUMPRODUCT(N3:N13,$C3:$C13)/$C$14,1)</f>
        <v>8.3000000000000007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5499-DB12-4911-B27D-0FD6696E7B80}">
  <dimension ref="A1:O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RowHeight="15" x14ac:dyDescent="0.25"/>
  <cols>
    <col min="1" max="1" width="15.42578125" bestFit="1" customWidth="1"/>
    <col min="2" max="2" width="12.85546875" bestFit="1" customWidth="1"/>
    <col min="3" max="3" width="13.7109375" bestFit="1" customWidth="1"/>
    <col min="4" max="4" width="14.85546875" bestFit="1" customWidth="1"/>
    <col min="5" max="5" width="15.5703125" bestFit="1" customWidth="1"/>
    <col min="6" max="6" width="13.7109375" bestFit="1" customWidth="1"/>
    <col min="7" max="7" width="14.28515625" bestFit="1" customWidth="1"/>
    <col min="8" max="8" width="14.85546875" bestFit="1" customWidth="1"/>
    <col min="9" max="9" width="15.5703125" bestFit="1" customWidth="1"/>
    <col min="10" max="10" width="14.85546875" bestFit="1" customWidth="1"/>
    <col min="11" max="11" width="15.5703125" bestFit="1" customWidth="1"/>
    <col min="12" max="12" width="14.85546875" bestFit="1" customWidth="1"/>
    <col min="13" max="13" width="15.5703125" bestFit="1" customWidth="1"/>
    <col min="14" max="14" width="14.85546875" bestFit="1" customWidth="1"/>
    <col min="15" max="15" width="15.5703125" bestFit="1" customWidth="1"/>
  </cols>
  <sheetData>
    <row r="1" spans="1:15" x14ac:dyDescent="0.25">
      <c r="A1" t="s">
        <v>0</v>
      </c>
      <c r="B1" t="s">
        <v>1</v>
      </c>
      <c r="C1" t="s">
        <v>21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</row>
    <row r="2" spans="1:15" x14ac:dyDescent="0.25">
      <c r="A2" t="str">
        <f>_xlfn.CONCAT("860Z200US",B2)</f>
        <v>860Z200US</v>
      </c>
      <c r="B2" s="1"/>
      <c r="C2" s="1"/>
      <c r="D2" s="1" t="s">
        <v>14</v>
      </c>
      <c r="E2" s="1"/>
      <c r="F2" s="1" t="s">
        <v>15</v>
      </c>
      <c r="G2" s="1"/>
      <c r="H2" s="1" t="s">
        <v>16</v>
      </c>
      <c r="I2" s="1"/>
      <c r="J2" s="1" t="s">
        <v>17</v>
      </c>
      <c r="K2" s="1"/>
      <c r="L2" s="1" t="s">
        <v>18</v>
      </c>
      <c r="M2" s="1"/>
      <c r="N2" s="1" t="s">
        <v>19</v>
      </c>
      <c r="O2" s="1"/>
    </row>
    <row r="3" spans="1:15" x14ac:dyDescent="0.25">
      <c r="A3" t="s">
        <v>20</v>
      </c>
      <c r="C3" t="e">
        <f>SUM(#REF!)</f>
        <v>#REF!</v>
      </c>
      <c r="D3" t="e">
        <f>ROUND(SUMPRODUCT(#REF!,#REF!)/scopingsheet23[[#This Row],[Population]],1)</f>
        <v>#REF!</v>
      </c>
      <c r="H3" t="e">
        <f>ROUND(SUMPRODUCT(#REF!,#REF!)/scopingsheet23[[#This Row],[Population]],1)</f>
        <v>#REF!</v>
      </c>
      <c r="J3" t="e">
        <f>ROUND(SUMPRODUCT(#REF!,#REF!)/scopingsheet23[[#This Row],[Population]],1)</f>
        <v>#REF!</v>
      </c>
      <c r="L3" t="e">
        <f>ROUND(SUMPRODUCT(#REF!,#REF!)/scopingsheet23[[#This Row],[Population]],1)</f>
        <v>#REF!</v>
      </c>
      <c r="N3" t="e">
        <f>ROUND(SUMPRODUCT(#REF!,#REF!)/scopingsheet23[[#This Row],[Population]],1)</f>
        <v>#REF!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c e 0 5 0 0 e - 1 2 b 0 - 4 d c a - a 7 b 1 - b e e c 9 0 3 d b f 6 0 "   x m l n s = " h t t p : / / s c h e m a s . m i c r o s o f t . c o m / D a t a M a s h u p " > A A A A A K k E A A B Q S w M E F A A C A A g A k V u / W N Y x P F m l A A A A 9 w A A A B I A H A B D b 2 5 m a W c v U G F j a 2 F n Z S 5 4 b W w g o h g A K K A U A A A A A A A A A A A A A A A A A A A A A A A A A A A A h Y 8 x D o I w G I W v Q r r T l m q C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y x G E c x X W L K y U x 5 b u B r s G n w s / 2 B f D 0 0 b u i 1 0 B D u C k 7 m y M n 7 h H g A U E s D B B Q A A g A I A J F b v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W 7 9 Y 5 8 w B I q I B A A C T A w A A E w A c A E Z v c m 1 1 b G F z L 1 N l Y 3 R p b 2 4 x L m 0 g o h g A K K A U A A A A A A A A A A A A A A A A A A A A A A A A A A A A f Z H d b p t A E I X v L f k d R v T G l j Y I X O O 0 j b i w s B t b a p o f X F V q q K w 1 T O N t l 1 2 0 u 6 S N r L x 7 B h k p r W v M D e x 8 e 2 b O G S z m T m g F 6 f 4 d X v R 7 / Z 7 d c o M F 2 F x X Q j 3 Y L a I b Q Q w S X b 8 H 9 K S 6 N j l S J b G P / k z n d Y n K D T 4 K i X 6 i l a O D H X j J h + y L R W O z 7 c Y I K b N r h T M j H h H O 4 E o r o x F u J F f w Q x u 4 w k L k X E J C Y 7 P F f D n N b o z + S Y 5 s d n e 3 g N T B J / 7 b o M o x u 1 y m 8 F W b X 7 b i O Z 4 d 0 n 8 c + + 6 P 8 4 b s f o Z S l M K h i T 3 m M U i 0 r E t l 4 z B i M F e 5 L k g Q T 6 I g C B n c 1 t p h 6 p 4 k x q + f / m e t 8 P u Q 7 b O / 8 c h b S a y A B f K C A n q 0 i B X f 0 M W W t P X B f k 0 M 7 t v 6 V M q U Y n J j Y 2 f q v 1 s m W 6 4 e q O P q q c L X d i v D l a X 9 l H v L D b S D I / P Z b u d d z q / X y x n F W y o 3 G f v N 3 W c G O + 9 b s p p G y X w U / I + K K o j W A e X G o + z t O g j D 9 1 U D H Z V B 1 e U G z Q E t O 2 k w G X X 2 J V Z 2 s v P x i Z k N P T E z i E 5 p i X Z o R 4 2 n 8 y 5 t S z u 0 Y 6 L R u y 5 t S w + 1 z 8 N + T 6 i j v / / i B V B L A Q I t A B Q A A g A I A J F b v 1 j W M T x Z p Q A A A P c A A A A S A A A A A A A A A A A A A A A A A A A A A A B D b 2 5 m a W c v U G F j a 2 F n Z S 5 4 b W x Q S w E C L Q A U A A I A C A C R W 7 9 Y D 8 r p q 6 Q A A A D p A A A A E w A A A A A A A A A A A A A A A A D x A A A A W 0 N v b n R l b n R f V H l w Z X N d L n h t b F B L A Q I t A B Q A A g A I A J F b v 1 j n z A E i o g E A A J M D A A A T A A A A A A A A A A A A A A A A A O I B A A B G b 3 J t d W x h c y 9 T Z W N 0 a W 9 u M S 5 t U E s F B g A A A A A D A A M A w g A A A N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c S A A A A A A A A J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N j b 3 B p b m d z a G V l d D I 8 L 0 l 0 Z W 1 Q Y X R o P j w v S X R l b U x v Y 2 F 0 a W 9 u P j x T d G F i b G V F b n R y a W V z P j x F b n R y e S B U e X B l P S J J c 1 B y a X Z h d G U i I F Z h b H V l P S J s M C I g L z 4 8 R W 5 0 c n k g V H l w Z T 0 i R m l s b E x h c 3 R V c G R h d G V k I i B W Y W x 1 Z T 0 i Z D I w M j Q t M D U t M z F U M T U 6 M j g 6 M z U u M j Q z N D Q 4 N 1 o i I C 8 + P E V u d H J 5 I F R 5 c G U 9 I k Z p b G x D b 2 x 1 b W 5 U e X B l c y I g V m F s d W U 9 I n N B d 0 1 E Q l F V R E F 3 V U Z C U V V G Q l F V R i I g L z 4 8 R W 5 0 c n k g V H l w Z T 0 i R m l s b E N v b H V t b k 5 h b W V z I i B W Y W x 1 Z T 0 i c 1 s m c X V v d D t H R U 9 f S U Q m c X V v d D s s J n F 1 b 3 Q 7 W k N U Q T V D R T I w J n F 1 b 3 Q 7 L C Z x d W 9 0 O 2 R w M D V f M D A w M W U m c X V v d D s s J n F 1 b 3 Q 7 Z H A w M 1 8 w M T E 5 c G U m c X V v d D s s J n F 1 b 3 Q 7 Z H A w M 1 8 w M T E 5 c G 0 m c X V v d D s s J n F 1 b 3 Q 7 Z H A w M 1 8 w M D Y y Z S Z x d W 9 0 O y w m c X V v d D t k c D A z X z A w N j J t J n F 1 b 3 Q 7 L C Z x d W 9 0 O 2 R w M D N f M D A 3 N H B l J n F 1 b 3 Q 7 L C Z x d W 9 0 O 2 R w M D N f M D A 3 N H B t J n F 1 b 3 Q 7 L C Z x d W 9 0 O 2 R w M D N f M D A w N X B l J n F 1 b 3 Q 7 L C Z x d W 9 0 O 2 R w M D N f M D A w N X B t J n F 1 b 3 Q 7 L C Z x d W 9 0 O 2 R w M D J f M D A 2 N 3 B l J n F 1 b 3 Q 7 L C Z x d W 9 0 O 2 R w M D J f M D A 2 N 3 B t J n F 1 b 3 Q 7 L C Z x d W 9 0 O 2 R w M D R f M D A 1 O H B l J n F 1 b 3 Q 7 L C Z x d W 9 0 O 2 R w M D R f M D A 1 O H B t J n F 1 b 3 Q 7 X S I g L z 4 8 R W 5 0 c n k g V H l w Z T 0 i U X V l c n l J R C I g V m F s d W U 9 I n N l O G R m Y T A 2 O S 1 i N T R i L T Q z N W M t Y j c 0 N C 1 i N m Q w N T A 2 O W V i N m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R m l s b F R h c m d l d C I g V m F s d W U 9 I n N z Y 2 9 w a W 5 n c 2 h l Z X Q y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j b 3 B p b m d z a G V l d D I v Q X V 0 b 1 J l b W 9 2 Z W R D b 2 x 1 b W 5 z M S 5 7 R 0 V P X 0 l E L D B 9 J n F 1 b 3 Q 7 L C Z x d W 9 0 O 1 N l Y 3 R p b 2 4 x L 3 N j b 3 B p b m d z a G V l d D I v Q X V 0 b 1 J l b W 9 2 Z W R D b 2 x 1 b W 5 z M S 5 7 W k N U Q T V D R T I w L D F 9 J n F 1 b 3 Q 7 L C Z x d W 9 0 O 1 N l Y 3 R p b 2 4 x L 3 N j b 3 B p b m d z a G V l d D I v Q X V 0 b 1 J l b W 9 2 Z W R D b 2 x 1 b W 5 z M S 5 7 Z H A w N V 8 w M D A x Z S w y f S Z x d W 9 0 O y w m c X V v d D t T Z W N 0 a W 9 u M S 9 z Y 2 9 w a W 5 n c 2 h l Z X Q y L 0 F 1 d G 9 S Z W 1 v d m V k Q 2 9 s d W 1 u c z E u e 2 R w M D N f M D E x O X B l L D N 9 J n F 1 b 3 Q 7 L C Z x d W 9 0 O 1 N l Y 3 R p b 2 4 x L 3 N j b 3 B p b m d z a G V l d D I v Q X V 0 b 1 J l b W 9 2 Z W R D b 2 x 1 b W 5 z M S 5 7 Z H A w M 1 8 w M T E 5 c G 0 s N H 0 m c X V v d D s s J n F 1 b 3 Q 7 U 2 V j d G l v b j E v c 2 N v c G l u Z 3 N o Z W V 0 M i 9 B d X R v U m V t b 3 Z l Z E N v b H V t b n M x L n t k c D A z X z A w N j J l L D V 9 J n F 1 b 3 Q 7 L C Z x d W 9 0 O 1 N l Y 3 R p b 2 4 x L 3 N j b 3 B p b m d z a G V l d D I v Q X V 0 b 1 J l b W 9 2 Z W R D b 2 x 1 b W 5 z M S 5 7 Z H A w M 1 8 w M D Y y b S w 2 f S Z x d W 9 0 O y w m c X V v d D t T Z W N 0 a W 9 u M S 9 z Y 2 9 w a W 5 n c 2 h l Z X Q y L 0 F 1 d G 9 S Z W 1 v d m V k Q 2 9 s d W 1 u c z E u e 2 R w M D N f M D A 3 N H B l L D d 9 J n F 1 b 3 Q 7 L C Z x d W 9 0 O 1 N l Y 3 R p b 2 4 x L 3 N j b 3 B p b m d z a G V l d D I v Q X V 0 b 1 J l b W 9 2 Z W R D b 2 x 1 b W 5 z M S 5 7 Z H A w M 1 8 w M D c 0 c G 0 s O H 0 m c X V v d D s s J n F 1 b 3 Q 7 U 2 V j d G l v b j E v c 2 N v c G l u Z 3 N o Z W V 0 M i 9 B d X R v U m V t b 3 Z l Z E N v b H V t b n M x L n t k c D A z X z A w M D V w Z S w 5 f S Z x d W 9 0 O y w m c X V v d D t T Z W N 0 a W 9 u M S 9 z Y 2 9 w a W 5 n c 2 h l Z X Q y L 0 F 1 d G 9 S Z W 1 v d m V k Q 2 9 s d W 1 u c z E u e 2 R w M D N f M D A w N X B t L D E w f S Z x d W 9 0 O y w m c X V v d D t T Z W N 0 a W 9 u M S 9 z Y 2 9 w a W 5 n c 2 h l Z X Q y L 0 F 1 d G 9 S Z W 1 v d m V k Q 2 9 s d W 1 u c z E u e 2 R w M D J f M D A 2 N 3 B l L D E x f S Z x d W 9 0 O y w m c X V v d D t T Z W N 0 a W 9 u M S 9 z Y 2 9 w a W 5 n c 2 h l Z X Q y L 0 F 1 d G 9 S Z W 1 v d m V k Q 2 9 s d W 1 u c z E u e 2 R w M D J f M D A 2 N 3 B t L D E y f S Z x d W 9 0 O y w m c X V v d D t T Z W N 0 a W 9 u M S 9 z Y 2 9 w a W 5 n c 2 h l Z X Q y L 0 F 1 d G 9 S Z W 1 v d m V k Q 2 9 s d W 1 u c z E u e 2 R w M D R f M D A 1 O H B l L D E z f S Z x d W 9 0 O y w m c X V v d D t T Z W N 0 a W 9 u M S 9 z Y 2 9 w a W 5 n c 2 h l Z X Q y L 0 F 1 d G 9 S Z W 1 v d m V k Q 2 9 s d W 1 u c z E u e 2 R w M D R f M D A 1 O H B t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N v c G l u Z 3 N o Z W V 0 M i 9 B d X R v U m V t b 3 Z l Z E N v b H V t b n M x L n t H R U 9 f S U Q s M H 0 m c X V v d D s s J n F 1 b 3 Q 7 U 2 V j d G l v b j E v c 2 N v c G l u Z 3 N o Z W V 0 M i 9 B d X R v U m V t b 3 Z l Z E N v b H V t b n M x L n t a Q 1 R B N U N F M j A s M X 0 m c X V v d D s s J n F 1 b 3 Q 7 U 2 V j d G l v b j E v c 2 N v c G l u Z 3 N o Z W V 0 M i 9 B d X R v U m V t b 3 Z l Z E N v b H V t b n M x L n t k c D A 1 X z A w M D F l L D J 9 J n F 1 b 3 Q 7 L C Z x d W 9 0 O 1 N l Y 3 R p b 2 4 x L 3 N j b 3 B p b m d z a G V l d D I v Q X V 0 b 1 J l b W 9 2 Z W R D b 2 x 1 b W 5 z M S 5 7 Z H A w M 1 8 w M T E 5 c G U s M 3 0 m c X V v d D s s J n F 1 b 3 Q 7 U 2 V j d G l v b j E v c 2 N v c G l u Z 3 N o Z W V 0 M i 9 B d X R v U m V t b 3 Z l Z E N v b H V t b n M x L n t k c D A z X z A x M T l w b S w 0 f S Z x d W 9 0 O y w m c X V v d D t T Z W N 0 a W 9 u M S 9 z Y 2 9 w a W 5 n c 2 h l Z X Q y L 0 F 1 d G 9 S Z W 1 v d m V k Q 2 9 s d W 1 u c z E u e 2 R w M D N f M D A 2 M m U s N X 0 m c X V v d D s s J n F 1 b 3 Q 7 U 2 V j d G l v b j E v c 2 N v c G l u Z 3 N o Z W V 0 M i 9 B d X R v U m V t b 3 Z l Z E N v b H V t b n M x L n t k c D A z X z A w N j J t L D Z 9 J n F 1 b 3 Q 7 L C Z x d W 9 0 O 1 N l Y 3 R p b 2 4 x L 3 N j b 3 B p b m d z a G V l d D I v Q X V 0 b 1 J l b W 9 2 Z W R D b 2 x 1 b W 5 z M S 5 7 Z H A w M 1 8 w M D c 0 c G U s N 3 0 m c X V v d D s s J n F 1 b 3 Q 7 U 2 V j d G l v b j E v c 2 N v c G l u Z 3 N o Z W V 0 M i 9 B d X R v U m V t b 3 Z l Z E N v b H V t b n M x L n t k c D A z X z A w N z R w b S w 4 f S Z x d W 9 0 O y w m c X V v d D t T Z W N 0 a W 9 u M S 9 z Y 2 9 w a W 5 n c 2 h l Z X Q y L 0 F 1 d G 9 S Z W 1 v d m V k Q 2 9 s d W 1 u c z E u e 2 R w M D N f M D A w N X B l L D l 9 J n F 1 b 3 Q 7 L C Z x d W 9 0 O 1 N l Y 3 R p b 2 4 x L 3 N j b 3 B p b m d z a G V l d D I v Q X V 0 b 1 J l b W 9 2 Z W R D b 2 x 1 b W 5 z M S 5 7 Z H A w M 1 8 w M D A 1 c G 0 s M T B 9 J n F 1 b 3 Q 7 L C Z x d W 9 0 O 1 N l Y 3 R p b 2 4 x L 3 N j b 3 B p b m d z a G V l d D I v Q X V 0 b 1 J l b W 9 2 Z W R D b 2 x 1 b W 5 z M S 5 7 Z H A w M l 8 w M D Y 3 c G U s M T F 9 J n F 1 b 3 Q 7 L C Z x d W 9 0 O 1 N l Y 3 R p b 2 4 x L 3 N j b 3 B p b m d z a G V l d D I v Q X V 0 b 1 J l b W 9 2 Z W R D b 2 x 1 b W 5 z M S 5 7 Z H A w M l 8 w M D Y 3 c G 0 s M T J 9 J n F 1 b 3 Q 7 L C Z x d W 9 0 O 1 N l Y 3 R p b 2 4 x L 3 N j b 3 B p b m d z a G V l d D I v Q X V 0 b 1 J l b W 9 2 Z W R D b 2 x 1 b W 5 z M S 5 7 Z H A w N F 8 w M D U 4 c G U s M T N 9 J n F 1 b 3 Q 7 L C Z x d W 9 0 O 1 N l Y 3 R p b 2 4 x L 3 N j b 3 B p b m d z a G V l d D I v Q X V 0 b 1 J l b W 9 2 Z W R D b 2 x 1 b W 5 z M S 5 7 Z H A w N F 8 w M D U 4 c G 0 s M T R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c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Y 2 9 w a W 5 n c 2 h l Z X Q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j b 3 B p b m d z a G V l d D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2 N v c G l u Z 3 N o Z W V 0 M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A c j 1 g F 8 Q H Q Z 7 3 M c 7 f a / T B A A A A A A I A A A A A A A N m A A D A A A A A E A A A A N 0 w e i o y h V U a h 7 G 5 K s r w g t k A A A A A B I A A A K A A A A A Q A A A A h 4 F L h i D J 2 s E + 7 n h O S g x H N l A A A A B B R e W G g 1 X g E l W y v x g 5 J t n V v G E r P 7 g F s E x S 2 v H 2 O J b g Z t / W e q W r G U h 9 K Y t F U + G 9 4 i W w d p e Z f + J j 0 H z T U B h H v 9 a B F D b e w 7 / h j n o I r f x F E j r + d R Q A A A B 4 u v H I P b j X a 1 J b Z K W K A 9 P + g E + v B Q = = < / D a t a M a s h u p > 
</file>

<file path=customXml/itemProps1.xml><?xml version="1.0" encoding="utf-8"?>
<ds:datastoreItem xmlns:ds="http://schemas.openxmlformats.org/officeDocument/2006/customXml" ds:itemID="{C675AD39-9582-48D4-A1EC-E0233CCA9A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scopingsheet2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Brill</dc:creator>
  <cp:lastModifiedBy>Sylvia Yang</cp:lastModifiedBy>
  <dcterms:created xsi:type="dcterms:W3CDTF">2024-03-25T14:54:53Z</dcterms:created>
  <dcterms:modified xsi:type="dcterms:W3CDTF">2025-02-05T16:17:11Z</dcterms:modified>
</cp:coreProperties>
</file>